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Docherty\Desktop\1. James Docherty\1. British Taekwondo\0. My Current Projects\"/>
    </mc:Choice>
  </mc:AlternateContent>
  <xr:revisionPtr revIDLastSave="0" documentId="13_ncr:1_{3A5E51D6-C04E-48F9-A04F-F5E4D0BEA7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ub Finance Tracker" sheetId="3" r:id="rId1"/>
    <sheet name="Membership Tracker" sheetId="9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D12" i="9"/>
  <c r="E12" i="9"/>
  <c r="F12" i="9"/>
  <c r="G12" i="9"/>
  <c r="H12" i="9"/>
  <c r="I12" i="9"/>
  <c r="J12" i="9"/>
  <c r="K12" i="9"/>
  <c r="L12" i="9"/>
  <c r="M12" i="9"/>
  <c r="B12" i="9"/>
  <c r="N12" i="9" s="1"/>
  <c r="B24" i="9" s="1"/>
  <c r="N34" i="3"/>
  <c r="C17" i="9" l="1"/>
  <c r="D17" i="9"/>
  <c r="E17" i="9"/>
  <c r="F17" i="9"/>
  <c r="G17" i="9"/>
  <c r="H17" i="9"/>
  <c r="I17" i="9"/>
  <c r="J17" i="9"/>
  <c r="K17" i="9"/>
  <c r="L17" i="9"/>
  <c r="M17" i="9"/>
  <c r="C16" i="9"/>
  <c r="D16" i="9"/>
  <c r="E16" i="9"/>
  <c r="F16" i="9"/>
  <c r="G16" i="9"/>
  <c r="H16" i="9"/>
  <c r="I16" i="9"/>
  <c r="J16" i="9"/>
  <c r="K16" i="9"/>
  <c r="L16" i="9"/>
  <c r="M16" i="9"/>
  <c r="B17" i="9"/>
  <c r="B16" i="9"/>
  <c r="N11" i="9"/>
  <c r="B23" i="9" s="1"/>
  <c r="N10" i="9"/>
  <c r="B22" i="9" s="1"/>
  <c r="N6" i="9"/>
  <c r="N26" i="3"/>
  <c r="N35" i="3"/>
  <c r="N29" i="3"/>
  <c r="N36" i="3"/>
  <c r="N37" i="3"/>
  <c r="N38" i="3"/>
  <c r="N39" i="3"/>
  <c r="N40" i="3"/>
  <c r="N41" i="3"/>
  <c r="N42" i="3"/>
  <c r="N43" i="3"/>
  <c r="N44" i="3"/>
  <c r="N45" i="3"/>
  <c r="N46" i="3"/>
  <c r="N33" i="3"/>
  <c r="N25" i="3"/>
  <c r="N27" i="3"/>
  <c r="N31" i="3"/>
  <c r="N28" i="3"/>
  <c r="N30" i="3"/>
  <c r="N24" i="3"/>
  <c r="N22" i="3"/>
  <c r="N9" i="3"/>
  <c r="F18" i="9" l="1"/>
  <c r="M18" i="9"/>
  <c r="I18" i="9"/>
  <c r="E18" i="9"/>
  <c r="J18" i="9"/>
  <c r="L18" i="9"/>
  <c r="B18" i="9"/>
  <c r="K18" i="9"/>
  <c r="H18" i="9"/>
  <c r="C18" i="9"/>
  <c r="G18" i="9"/>
  <c r="N17" i="9"/>
  <c r="D18" i="9"/>
  <c r="N16" i="9"/>
  <c r="C18" i="3"/>
  <c r="D18" i="3"/>
  <c r="E18" i="3"/>
  <c r="F18" i="3"/>
  <c r="G18" i="3"/>
  <c r="H18" i="3"/>
  <c r="I18" i="3"/>
  <c r="J18" i="3"/>
  <c r="K18" i="3"/>
  <c r="L18" i="3"/>
  <c r="M18" i="3"/>
  <c r="B18" i="3"/>
  <c r="N13" i="3"/>
  <c r="N11" i="3"/>
  <c r="N17" i="3"/>
  <c r="N16" i="3"/>
  <c r="N15" i="3"/>
  <c r="N14" i="3"/>
  <c r="N12" i="3"/>
  <c r="N10" i="3"/>
  <c r="N8" i="3"/>
  <c r="N7" i="3"/>
  <c r="N18" i="9" l="1"/>
  <c r="N18" i="3"/>
  <c r="B47" i="3" l="1"/>
  <c r="B49" i="3" s="1"/>
  <c r="C47" i="3"/>
  <c r="C49" i="3" s="1"/>
  <c r="D47" i="3" l="1"/>
  <c r="D49" i="3" s="1"/>
  <c r="E47" i="3" l="1"/>
  <c r="E49" i="3" s="1"/>
  <c r="F47" i="3" l="1"/>
  <c r="F49" i="3" s="1"/>
  <c r="G47" i="3" l="1"/>
  <c r="G49" i="3" s="1"/>
  <c r="H47" i="3"/>
  <c r="H49" i="3" s="1"/>
  <c r="I47" i="3" l="1"/>
  <c r="I49" i="3" s="1"/>
  <c r="J47" i="3" l="1"/>
  <c r="J49" i="3" s="1"/>
  <c r="K47" i="3" l="1"/>
  <c r="K49" i="3" s="1"/>
  <c r="L47" i="3" l="1"/>
  <c r="L49" i="3" s="1"/>
  <c r="M47" i="3" l="1"/>
  <c r="M49" i="3" s="1"/>
  <c r="N47" i="3" l="1"/>
  <c r="N49" i="3" s="1"/>
</calcChain>
</file>

<file path=xl/sharedStrings.xml><?xml version="1.0" encoding="utf-8"?>
<sst xmlns="http://schemas.openxmlformats.org/spreadsheetml/2006/main" count="77" uniqueCount="60">
  <si>
    <t>Total</t>
  </si>
  <si>
    <t>£</t>
  </si>
  <si>
    <t>INCOME</t>
  </si>
  <si>
    <t>DBS checks</t>
  </si>
  <si>
    <t>EXPENDITURE</t>
  </si>
  <si>
    <t>Rent and rates</t>
  </si>
  <si>
    <t>Stationery and office supplies</t>
  </si>
  <si>
    <t>Postage and couriers</t>
  </si>
  <si>
    <t>IT costs</t>
  </si>
  <si>
    <t>Telecomms</t>
  </si>
  <si>
    <t>Clothing/kit</t>
  </si>
  <si>
    <t>Meetings</t>
  </si>
  <si>
    <t>Legal and professional</t>
  </si>
  <si>
    <t>Sundry expenses</t>
  </si>
  <si>
    <t>Depreciation</t>
  </si>
  <si>
    <t>Equipment</t>
  </si>
  <si>
    <t>Equipment costs</t>
  </si>
  <si>
    <t>Private Sessions</t>
  </si>
  <si>
    <t>Membership, Licence &amp; Insurance</t>
  </si>
  <si>
    <t>Class Income</t>
  </si>
  <si>
    <t>Championships</t>
  </si>
  <si>
    <t>Gradings</t>
  </si>
  <si>
    <t>Seminars / Workshops</t>
  </si>
  <si>
    <t>Other Income</t>
  </si>
  <si>
    <t>GAL / GOL</t>
  </si>
  <si>
    <t>Grants</t>
  </si>
  <si>
    <t>TOTAL EXPENDITURE</t>
  </si>
  <si>
    <t>TOTAL INCOME</t>
  </si>
  <si>
    <t>Personnel Costs:</t>
  </si>
  <si>
    <t>Direct Costs:</t>
  </si>
  <si>
    <t>Staff Salary</t>
  </si>
  <si>
    <t xml:space="preserve">Business Support Costs: </t>
  </si>
  <si>
    <t>Accounting and payroll cost</t>
  </si>
  <si>
    <t>Travel expenses</t>
  </si>
  <si>
    <t>Other expenditure</t>
  </si>
  <si>
    <t>Clothing and team kit</t>
  </si>
  <si>
    <t>BT membership fee</t>
  </si>
  <si>
    <t>GAL/GOL costs</t>
  </si>
  <si>
    <t>SURPLUS/DEFICIT</t>
  </si>
  <si>
    <t>Leavers</t>
  </si>
  <si>
    <t>New members</t>
  </si>
  <si>
    <t>Total Membership</t>
  </si>
  <si>
    <t>New Starters / Leavers</t>
  </si>
  <si>
    <t>Membership</t>
  </si>
  <si>
    <t>% of New Starters</t>
  </si>
  <si>
    <t>% of New Starters / Leavers</t>
  </si>
  <si>
    <t>% of Leavers</t>
  </si>
  <si>
    <t>Kup/dan grading</t>
  </si>
  <si>
    <t>Media/Marketing/PR</t>
  </si>
  <si>
    <t>Coach/referee development (courses &amp; CPD)</t>
  </si>
  <si>
    <t>CLUB NAME:</t>
  </si>
  <si>
    <t>MONTHLY FINANCE TRACKER 2020/2021</t>
  </si>
  <si>
    <t>Braodband</t>
  </si>
  <si>
    <t>MONTHLY MEMBERSHIP TRACKER 2020/2021</t>
  </si>
  <si>
    <t>% of Net Monthly Growth</t>
  </si>
  <si>
    <t>Average New Starter Per Month</t>
  </si>
  <si>
    <t>Average Leavers Per Month</t>
  </si>
  <si>
    <t>CLUB STATISTICS</t>
  </si>
  <si>
    <t>Net Growth</t>
  </si>
  <si>
    <t>Total Annual 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</si>
</sst>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17" fontId="4" fillId="3" borderId="10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7" fontId="4" fillId="3" borderId="8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6" fillId="0" borderId="2" xfId="0" applyFont="1" applyBorder="1"/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Border="1"/>
    <xf numFmtId="3" fontId="4" fillId="0" borderId="0" xfId="0" applyNumberFormat="1" applyFont="1"/>
    <xf numFmtId="0" fontId="4" fillId="4" borderId="10" xfId="0" applyFont="1" applyFill="1" applyBorder="1" applyAlignment="1">
      <alignment horizontal="right"/>
    </xf>
    <xf numFmtId="3" fontId="4" fillId="4" borderId="9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4" fillId="4" borderId="10" xfId="0" applyNumberFormat="1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3" fontId="4" fillId="5" borderId="9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3" fontId="4" fillId="6" borderId="14" xfId="0" applyNumberFormat="1" applyFont="1" applyFill="1" applyBorder="1"/>
    <xf numFmtId="3" fontId="4" fillId="6" borderId="15" xfId="0" applyNumberFormat="1" applyFont="1" applyFill="1" applyBorder="1"/>
    <xf numFmtId="0" fontId="4" fillId="0" borderId="2" xfId="0" applyFont="1" applyFill="1" applyBorder="1"/>
    <xf numFmtId="0" fontId="1" fillId="0" borderId="0" xfId="0" applyFont="1"/>
    <xf numFmtId="0" fontId="7" fillId="0" borderId="0" xfId="0" applyFont="1"/>
    <xf numFmtId="0" fontId="0" fillId="0" borderId="0" xfId="0" applyFont="1"/>
    <xf numFmtId="0" fontId="1" fillId="0" borderId="2" xfId="0" applyFont="1" applyBorder="1"/>
    <xf numFmtId="0" fontId="1" fillId="3" borderId="10" xfId="0" applyFont="1" applyFill="1" applyBorder="1"/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Fill="1" applyBorder="1"/>
    <xf numFmtId="0" fontId="1" fillId="0" borderId="12" xfId="0" applyFont="1" applyBorder="1"/>
    <xf numFmtId="3" fontId="1" fillId="0" borderId="6" xfId="0" applyNumberFormat="1" applyFont="1" applyBorder="1"/>
    <xf numFmtId="0" fontId="1" fillId="0" borderId="13" xfId="0" applyFont="1" applyBorder="1" applyAlignment="1">
      <alignment horizontal="left"/>
    </xf>
    <xf numFmtId="1" fontId="1" fillId="0" borderId="9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9" fontId="1" fillId="0" borderId="4" xfId="1" applyFont="1" applyBorder="1"/>
    <xf numFmtId="0" fontId="8" fillId="0" borderId="0" xfId="0" applyFont="1"/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7" fontId="4" fillId="3" borderId="1" xfId="0" applyNumberFormat="1" applyFont="1" applyFill="1" applyBorder="1" applyAlignment="1">
      <alignment horizontal="right"/>
    </xf>
    <xf numFmtId="17" fontId="4" fillId="3" borderId="11" xfId="0" applyNumberFormat="1" applyFont="1" applyFill="1" applyBorder="1" applyAlignment="1">
      <alignment horizontal="right"/>
    </xf>
    <xf numFmtId="17" fontId="4" fillId="3" borderId="17" xfId="0" applyNumberFormat="1" applyFont="1" applyFill="1" applyBorder="1" applyAlignment="1">
      <alignment horizontal="right"/>
    </xf>
    <xf numFmtId="9" fontId="1" fillId="0" borderId="17" xfId="1" applyFont="1" applyBorder="1"/>
    <xf numFmtId="9" fontId="1" fillId="0" borderId="16" xfId="1" applyFont="1" applyBorder="1"/>
    <xf numFmtId="9" fontId="1" fillId="0" borderId="6" xfId="1" applyFont="1" applyBorder="1"/>
    <xf numFmtId="9" fontId="4" fillId="0" borderId="11" xfId="0" applyNumberFormat="1" applyFont="1" applyBorder="1"/>
    <xf numFmtId="9" fontId="4" fillId="0" borderId="13" xfId="0" applyNumberFormat="1" applyFont="1" applyBorder="1"/>
    <xf numFmtId="0" fontId="4" fillId="2" borderId="15" xfId="0" applyFont="1" applyFill="1" applyBorder="1"/>
    <xf numFmtId="9" fontId="4" fillId="2" borderId="14" xfId="0" applyNumberFormat="1" applyFont="1" applyFill="1" applyBorder="1"/>
    <xf numFmtId="9" fontId="4" fillId="2" borderId="15" xfId="0" applyNumberFormat="1" applyFont="1" applyFill="1" applyBorder="1"/>
    <xf numFmtId="0" fontId="9" fillId="0" borderId="6" xfId="0" applyFont="1" applyBorder="1"/>
    <xf numFmtId="0" fontId="1" fillId="0" borderId="6" xfId="0" applyFont="1" applyBorder="1"/>
    <xf numFmtId="1" fontId="4" fillId="2" borderId="15" xfId="0" applyNumberFormat="1" applyFont="1" applyFill="1" applyBorder="1"/>
    <xf numFmtId="1" fontId="4" fillId="2" borderId="14" xfId="0" applyNumberFormat="1" applyFont="1" applyFill="1" applyBorder="1"/>
    <xf numFmtId="1" fontId="4" fillId="0" borderId="0" xfId="0" applyNumberFormat="1" applyFont="1"/>
    <xf numFmtId="1" fontId="1" fillId="0" borderId="11" xfId="0" applyNumberFormat="1" applyFont="1" applyBorder="1"/>
    <xf numFmtId="1" fontId="1" fillId="0" borderId="12" xfId="0" applyNumberFormat="1" applyFont="1" applyBorder="1"/>
    <xf numFmtId="9" fontId="1" fillId="0" borderId="13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FA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1" defaultRowHeight="14.4" x14ac:dyDescent="0.3"/>
  <cols>
    <col min="1" max="1" width="35.3984375" style="38" customWidth="1"/>
    <col min="2" max="13" width="11" style="38"/>
    <col min="14" max="14" width="11" style="2"/>
    <col min="15" max="16384" width="11" style="38"/>
  </cols>
  <sheetData>
    <row r="1" spans="1:14" s="40" customFormat="1" ht="15.6" x14ac:dyDescent="0.3">
      <c r="A1" s="39" t="s">
        <v>50</v>
      </c>
      <c r="N1" s="39"/>
    </row>
    <row r="2" spans="1:14" s="40" customFormat="1" ht="15.6" x14ac:dyDescent="0.3">
      <c r="A2" s="39" t="s">
        <v>51</v>
      </c>
      <c r="N2" s="39"/>
    </row>
    <row r="4" spans="1:14" s="2" customFormat="1" x14ac:dyDescent="0.3">
      <c r="A4" s="42"/>
      <c r="B4" s="3">
        <v>43922</v>
      </c>
      <c r="C4" s="3">
        <v>43952</v>
      </c>
      <c r="D4" s="3">
        <v>43983</v>
      </c>
      <c r="E4" s="3">
        <v>44013</v>
      </c>
      <c r="F4" s="3">
        <v>44044</v>
      </c>
      <c r="G4" s="3">
        <v>44075</v>
      </c>
      <c r="H4" s="3">
        <v>44105</v>
      </c>
      <c r="I4" s="3">
        <v>44136</v>
      </c>
      <c r="J4" s="3">
        <v>44166</v>
      </c>
      <c r="K4" s="3">
        <v>44197</v>
      </c>
      <c r="L4" s="3">
        <v>44228</v>
      </c>
      <c r="M4" s="3">
        <v>44256</v>
      </c>
      <c r="N4" s="4" t="s">
        <v>0</v>
      </c>
    </row>
    <row r="5" spans="1:14" s="2" customFormat="1" x14ac:dyDescent="0.3">
      <c r="A5" s="13"/>
      <c r="B5" s="14" t="s">
        <v>1</v>
      </c>
      <c r="C5" s="15" t="s">
        <v>1</v>
      </c>
      <c r="D5" s="15" t="s">
        <v>1</v>
      </c>
      <c r="E5" s="15" t="s">
        <v>1</v>
      </c>
      <c r="F5" s="15" t="s">
        <v>1</v>
      </c>
      <c r="G5" s="15" t="s">
        <v>1</v>
      </c>
      <c r="H5" s="15" t="s">
        <v>1</v>
      </c>
      <c r="I5" s="15" t="s">
        <v>1</v>
      </c>
      <c r="J5" s="15" t="s">
        <v>1</v>
      </c>
      <c r="K5" s="15" t="s">
        <v>1</v>
      </c>
      <c r="L5" s="15" t="s">
        <v>1</v>
      </c>
      <c r="M5" s="16" t="s">
        <v>1</v>
      </c>
      <c r="N5" s="16" t="s">
        <v>1</v>
      </c>
    </row>
    <row r="6" spans="1:14" s="2" customFormat="1" x14ac:dyDescent="0.3">
      <c r="A6" s="37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</row>
    <row r="7" spans="1:14" x14ac:dyDescent="0.3">
      <c r="A7" s="41" t="s">
        <v>20</v>
      </c>
      <c r="B7" s="43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5">
        <v>0</v>
      </c>
      <c r="N7" s="17">
        <f>SUM(B7:M7)</f>
        <v>0</v>
      </c>
    </row>
    <row r="8" spans="1:14" x14ac:dyDescent="0.3">
      <c r="A8" s="41" t="s">
        <v>19</v>
      </c>
      <c r="B8" s="43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17">
        <f t="shared" ref="N8:N17" si="0">SUM(B8:M8)</f>
        <v>0</v>
      </c>
    </row>
    <row r="9" spans="1:14" x14ac:dyDescent="0.3">
      <c r="A9" s="41" t="s">
        <v>35</v>
      </c>
      <c r="B9" s="43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5">
        <v>0</v>
      </c>
      <c r="N9" s="17">
        <f t="shared" ref="N9" si="1">SUM(B9:M9)</f>
        <v>0</v>
      </c>
    </row>
    <row r="10" spans="1:14" x14ac:dyDescent="0.3">
      <c r="A10" s="41" t="s">
        <v>15</v>
      </c>
      <c r="B10" s="43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5">
        <v>0</v>
      </c>
      <c r="N10" s="17">
        <f t="shared" si="0"/>
        <v>0</v>
      </c>
    </row>
    <row r="11" spans="1:14" x14ac:dyDescent="0.3">
      <c r="A11" s="41" t="s">
        <v>24</v>
      </c>
      <c r="B11" s="43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17">
        <f t="shared" ref="N11" si="2">SUM(B11:M11)</f>
        <v>0</v>
      </c>
    </row>
    <row r="12" spans="1:14" x14ac:dyDescent="0.3">
      <c r="A12" s="41" t="s">
        <v>21</v>
      </c>
      <c r="B12" s="43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5">
        <v>0</v>
      </c>
      <c r="N12" s="17">
        <f t="shared" si="0"/>
        <v>0</v>
      </c>
    </row>
    <row r="13" spans="1:14" x14ac:dyDescent="0.3">
      <c r="A13" s="41" t="s">
        <v>25</v>
      </c>
      <c r="B13" s="43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5">
        <v>0</v>
      </c>
      <c r="N13" s="17">
        <f t="shared" si="0"/>
        <v>0</v>
      </c>
    </row>
    <row r="14" spans="1:14" x14ac:dyDescent="0.3">
      <c r="A14" s="41" t="s">
        <v>18</v>
      </c>
      <c r="B14" s="43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5">
        <v>0</v>
      </c>
      <c r="N14" s="17">
        <f t="shared" si="0"/>
        <v>0</v>
      </c>
    </row>
    <row r="15" spans="1:14" x14ac:dyDescent="0.3">
      <c r="A15" s="41" t="s">
        <v>17</v>
      </c>
      <c r="B15" s="43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5">
        <v>0</v>
      </c>
      <c r="N15" s="17">
        <f t="shared" si="0"/>
        <v>0</v>
      </c>
    </row>
    <row r="16" spans="1:14" x14ac:dyDescent="0.3">
      <c r="A16" s="41" t="s">
        <v>22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5">
        <v>0</v>
      </c>
      <c r="N16" s="17">
        <f t="shared" si="0"/>
        <v>0</v>
      </c>
    </row>
    <row r="17" spans="1:15" x14ac:dyDescent="0.3">
      <c r="A17" s="41" t="s">
        <v>23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5">
        <v>0</v>
      </c>
      <c r="N17" s="17">
        <f t="shared" si="0"/>
        <v>0</v>
      </c>
    </row>
    <row r="18" spans="1:15" x14ac:dyDescent="0.3">
      <c r="A18" s="26" t="s">
        <v>27</v>
      </c>
      <c r="B18" s="27">
        <f t="shared" ref="B18:N18" si="3">SUM(B7:B17)</f>
        <v>0</v>
      </c>
      <c r="C18" s="28">
        <f t="shared" si="3"/>
        <v>0</v>
      </c>
      <c r="D18" s="28">
        <f t="shared" si="3"/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3"/>
        <v>0</v>
      </c>
      <c r="L18" s="28">
        <f t="shared" si="3"/>
        <v>0</v>
      </c>
      <c r="M18" s="28">
        <f t="shared" si="3"/>
        <v>0</v>
      </c>
      <c r="N18" s="29">
        <f t="shared" si="3"/>
        <v>0</v>
      </c>
      <c r="O18" s="46"/>
    </row>
    <row r="19" spans="1:15" x14ac:dyDescent="0.3">
      <c r="A19" s="14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47"/>
    </row>
    <row r="20" spans="1:15" x14ac:dyDescent="0.3">
      <c r="A20" s="37" t="s">
        <v>4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1"/>
      <c r="O20" s="48"/>
    </row>
    <row r="21" spans="1:15" x14ac:dyDescent="0.3">
      <c r="A21" s="22" t="s">
        <v>28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21"/>
    </row>
    <row r="22" spans="1:15" x14ac:dyDescent="0.3">
      <c r="A22" s="41" t="s">
        <v>30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21">
        <f>SUM(B22:M22)</f>
        <v>0</v>
      </c>
    </row>
    <row r="23" spans="1:15" x14ac:dyDescent="0.3">
      <c r="A23" s="22" t="s">
        <v>29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21"/>
    </row>
    <row r="24" spans="1:15" x14ac:dyDescent="0.3">
      <c r="A24" s="41" t="s">
        <v>36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21">
        <f t="shared" ref="N24:N31" si="4">SUM(B24:M24)</f>
        <v>0</v>
      </c>
    </row>
    <row r="25" spans="1:15" x14ac:dyDescent="0.3">
      <c r="A25" s="41" t="s">
        <v>20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21">
        <f t="shared" si="4"/>
        <v>0</v>
      </c>
    </row>
    <row r="26" spans="1:15" x14ac:dyDescent="0.3">
      <c r="A26" s="41" t="s">
        <v>10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23">
        <f t="shared" si="4"/>
        <v>0</v>
      </c>
    </row>
    <row r="27" spans="1:15" x14ac:dyDescent="0.3">
      <c r="A27" s="41" t="s">
        <v>49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21">
        <f t="shared" si="4"/>
        <v>0</v>
      </c>
    </row>
    <row r="28" spans="1:15" x14ac:dyDescent="0.3">
      <c r="A28" s="41" t="s">
        <v>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21">
        <f t="shared" si="4"/>
        <v>0</v>
      </c>
    </row>
    <row r="29" spans="1:15" x14ac:dyDescent="0.3">
      <c r="A29" s="41" t="s">
        <v>16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23">
        <f t="shared" si="4"/>
        <v>0</v>
      </c>
    </row>
    <row r="30" spans="1:15" x14ac:dyDescent="0.3">
      <c r="A30" s="41" t="s">
        <v>37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21">
        <f t="shared" si="4"/>
        <v>0</v>
      </c>
    </row>
    <row r="31" spans="1:15" x14ac:dyDescent="0.3">
      <c r="A31" s="41" t="s">
        <v>47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21">
        <f t="shared" si="4"/>
        <v>0</v>
      </c>
    </row>
    <row r="32" spans="1:15" x14ac:dyDescent="0.3">
      <c r="A32" s="22" t="s">
        <v>31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3"/>
    </row>
    <row r="33" spans="1:15" x14ac:dyDescent="0.3">
      <c r="A33" s="41" t="s">
        <v>32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23">
        <f>SUM(B33:M33)</f>
        <v>0</v>
      </c>
    </row>
    <row r="34" spans="1:15" x14ac:dyDescent="0.3">
      <c r="A34" s="41" t="s">
        <v>52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23">
        <f>SUM(B34:M34)</f>
        <v>0</v>
      </c>
    </row>
    <row r="35" spans="1:15" x14ac:dyDescent="0.3">
      <c r="A35" s="41" t="s">
        <v>14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23">
        <f t="shared" ref="N35:N46" si="5">SUM(B35:M35)</f>
        <v>0</v>
      </c>
      <c r="O35" s="46"/>
    </row>
    <row r="36" spans="1:15" x14ac:dyDescent="0.3">
      <c r="A36" s="41" t="s">
        <v>8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23">
        <f t="shared" si="5"/>
        <v>0</v>
      </c>
    </row>
    <row r="37" spans="1:15" x14ac:dyDescent="0.3">
      <c r="A37" s="41" t="s">
        <v>12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23">
        <f t="shared" si="5"/>
        <v>0</v>
      </c>
    </row>
    <row r="38" spans="1:15" x14ac:dyDescent="0.3">
      <c r="A38" s="41" t="s">
        <v>48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23">
        <f t="shared" si="5"/>
        <v>0</v>
      </c>
    </row>
    <row r="39" spans="1:15" x14ac:dyDescent="0.3">
      <c r="A39" s="41" t="s">
        <v>11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23">
        <f t="shared" si="5"/>
        <v>0</v>
      </c>
    </row>
    <row r="40" spans="1:15" x14ac:dyDescent="0.3">
      <c r="A40" s="41" t="s">
        <v>7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23">
        <f t="shared" si="5"/>
        <v>0</v>
      </c>
    </row>
    <row r="41" spans="1:15" x14ac:dyDescent="0.3">
      <c r="A41" s="41" t="s">
        <v>5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23">
        <f t="shared" si="5"/>
        <v>0</v>
      </c>
    </row>
    <row r="42" spans="1:15" x14ac:dyDescent="0.3">
      <c r="A42" s="41" t="s">
        <v>6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23">
        <f t="shared" si="5"/>
        <v>0</v>
      </c>
    </row>
    <row r="43" spans="1:15" x14ac:dyDescent="0.3">
      <c r="A43" s="41" t="s">
        <v>13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23">
        <f t="shared" si="5"/>
        <v>0</v>
      </c>
    </row>
    <row r="44" spans="1:15" x14ac:dyDescent="0.3">
      <c r="A44" s="41" t="s">
        <v>9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23">
        <f t="shared" si="5"/>
        <v>0</v>
      </c>
    </row>
    <row r="45" spans="1:15" x14ac:dyDescent="0.3">
      <c r="A45" s="41" t="s">
        <v>33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23">
        <f t="shared" si="5"/>
        <v>0</v>
      </c>
    </row>
    <row r="46" spans="1:15" x14ac:dyDescent="0.3">
      <c r="A46" s="41" t="s">
        <v>34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23">
        <f t="shared" si="5"/>
        <v>0</v>
      </c>
    </row>
    <row r="47" spans="1:15" x14ac:dyDescent="0.3">
      <c r="A47" s="30" t="s">
        <v>26</v>
      </c>
      <c r="B47" s="31">
        <f t="shared" ref="B47:N47" si="6">SUM(B22:B45)</f>
        <v>0</v>
      </c>
      <c r="C47" s="32">
        <f t="shared" si="6"/>
        <v>0</v>
      </c>
      <c r="D47" s="32">
        <f t="shared" si="6"/>
        <v>0</v>
      </c>
      <c r="E47" s="32">
        <f t="shared" si="6"/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3">
        <f t="shared" si="6"/>
        <v>0</v>
      </c>
      <c r="O47" s="46"/>
    </row>
    <row r="48" spans="1:15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24"/>
    </row>
    <row r="49" spans="1:14" ht="15" thickBot="1" x14ac:dyDescent="0.35">
      <c r="A49" s="34" t="s">
        <v>38</v>
      </c>
      <c r="B49" s="35">
        <f t="shared" ref="B49:N49" si="7">B18-B47</f>
        <v>0</v>
      </c>
      <c r="C49" s="35">
        <f t="shared" si="7"/>
        <v>0</v>
      </c>
      <c r="D49" s="35">
        <f t="shared" si="7"/>
        <v>0</v>
      </c>
      <c r="E49" s="35">
        <f t="shared" si="7"/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6">
        <f t="shared" si="7"/>
        <v>0</v>
      </c>
    </row>
    <row r="50" spans="1:14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25"/>
    </row>
    <row r="51" spans="1:14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25"/>
    </row>
    <row r="52" spans="1:14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25"/>
    </row>
  </sheetData>
  <sortState xmlns:xlrd2="http://schemas.microsoft.com/office/spreadsheetml/2017/richdata2" ref="A24:O31">
    <sortCondition ref="A24:A31"/>
  </sortState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/>
  </sheetViews>
  <sheetFormatPr defaultColWidth="10.8984375" defaultRowHeight="14.4" x14ac:dyDescent="0.3"/>
  <cols>
    <col min="1" max="1" width="25.69921875" style="38" customWidth="1"/>
    <col min="2" max="12" width="10.8984375" style="38"/>
    <col min="13" max="13" width="10.8984375" style="1"/>
    <col min="14" max="14" width="10.8984375" style="2"/>
    <col min="15" max="16384" width="10.8984375" style="38"/>
  </cols>
  <sheetData>
    <row r="1" spans="1:14" s="40" customFormat="1" ht="15.6" x14ac:dyDescent="0.3">
      <c r="A1" s="39" t="s">
        <v>50</v>
      </c>
      <c r="N1" s="39"/>
    </row>
    <row r="2" spans="1:14" s="40" customFormat="1" ht="15.6" x14ac:dyDescent="0.3">
      <c r="A2" s="39" t="s">
        <v>53</v>
      </c>
      <c r="N2" s="39"/>
    </row>
    <row r="3" spans="1:14" x14ac:dyDescent="0.3">
      <c r="A3" s="2"/>
    </row>
    <row r="4" spans="1:14" x14ac:dyDescent="0.3">
      <c r="A4" s="62" t="s">
        <v>43</v>
      </c>
    </row>
    <row r="5" spans="1:14" s="2" customFormat="1" x14ac:dyDescent="0.3">
      <c r="A5" s="42"/>
      <c r="B5" s="3">
        <v>43922</v>
      </c>
      <c r="C5" s="3">
        <v>43952</v>
      </c>
      <c r="D5" s="3">
        <v>43983</v>
      </c>
      <c r="E5" s="3">
        <v>44013</v>
      </c>
      <c r="F5" s="3">
        <v>44044</v>
      </c>
      <c r="G5" s="3">
        <v>44075</v>
      </c>
      <c r="H5" s="3">
        <v>44105</v>
      </c>
      <c r="I5" s="3">
        <v>44136</v>
      </c>
      <c r="J5" s="3">
        <v>44166</v>
      </c>
      <c r="K5" s="3">
        <v>44197</v>
      </c>
      <c r="L5" s="3">
        <v>44228</v>
      </c>
      <c r="M5" s="3">
        <v>44256</v>
      </c>
      <c r="N5" s="4" t="s">
        <v>0</v>
      </c>
    </row>
    <row r="6" spans="1:14" s="55" customFormat="1" x14ac:dyDescent="0.3">
      <c r="A6" s="52" t="s">
        <v>41</v>
      </c>
      <c r="B6" s="53">
        <v>100</v>
      </c>
      <c r="C6" s="54">
        <v>111</v>
      </c>
      <c r="D6" s="54">
        <v>116</v>
      </c>
      <c r="E6" s="54">
        <v>119</v>
      </c>
      <c r="F6" s="54">
        <v>127</v>
      </c>
      <c r="G6" s="54">
        <v>135</v>
      </c>
      <c r="H6" s="54">
        <v>146</v>
      </c>
      <c r="I6" s="54">
        <v>150</v>
      </c>
      <c r="J6" s="54">
        <v>155</v>
      </c>
      <c r="K6" s="54">
        <v>167</v>
      </c>
      <c r="L6" s="54">
        <v>176</v>
      </c>
      <c r="M6" s="54">
        <v>185</v>
      </c>
      <c r="N6" s="5">
        <f>SUM(B6:M6)</f>
        <v>1687</v>
      </c>
    </row>
    <row r="7" spans="1:14" x14ac:dyDescent="0.3">
      <c r="M7" s="38"/>
      <c r="N7" s="6"/>
    </row>
    <row r="8" spans="1:14" x14ac:dyDescent="0.3">
      <c r="A8" s="62" t="s">
        <v>42</v>
      </c>
    </row>
    <row r="9" spans="1:14" s="2" customFormat="1" x14ac:dyDescent="0.3">
      <c r="A9" s="42"/>
      <c r="B9" s="7">
        <v>43922</v>
      </c>
      <c r="C9" s="3">
        <v>43952</v>
      </c>
      <c r="D9" s="3">
        <v>43983</v>
      </c>
      <c r="E9" s="3">
        <v>44013</v>
      </c>
      <c r="F9" s="3">
        <v>44044</v>
      </c>
      <c r="G9" s="3">
        <v>44075</v>
      </c>
      <c r="H9" s="3">
        <v>44105</v>
      </c>
      <c r="I9" s="3">
        <v>44136</v>
      </c>
      <c r="J9" s="3">
        <v>44166</v>
      </c>
      <c r="K9" s="3">
        <v>44197</v>
      </c>
      <c r="L9" s="3">
        <v>44228</v>
      </c>
      <c r="M9" s="3">
        <v>44256</v>
      </c>
      <c r="N9" s="8" t="s">
        <v>0</v>
      </c>
    </row>
    <row r="10" spans="1:14" s="58" customFormat="1" x14ac:dyDescent="0.3">
      <c r="A10" s="56" t="s">
        <v>40</v>
      </c>
      <c r="B10" s="57">
        <v>10</v>
      </c>
      <c r="C10" s="57">
        <v>8</v>
      </c>
      <c r="D10" s="57">
        <v>5</v>
      </c>
      <c r="E10" s="57">
        <v>4</v>
      </c>
      <c r="F10" s="57">
        <v>8</v>
      </c>
      <c r="G10" s="57">
        <v>10</v>
      </c>
      <c r="H10" s="57">
        <v>12</v>
      </c>
      <c r="I10" s="57">
        <v>6</v>
      </c>
      <c r="J10" s="57">
        <v>5</v>
      </c>
      <c r="K10" s="57">
        <v>15</v>
      </c>
      <c r="L10" s="57">
        <v>12</v>
      </c>
      <c r="M10" s="57">
        <v>9</v>
      </c>
      <c r="N10" s="9">
        <f>SUM(B10:M10)</f>
        <v>104</v>
      </c>
    </row>
    <row r="11" spans="1:14" s="58" customFormat="1" x14ac:dyDescent="0.3">
      <c r="A11" s="59" t="s">
        <v>39</v>
      </c>
      <c r="B11" s="60">
        <v>5</v>
      </c>
      <c r="C11" s="60">
        <v>2</v>
      </c>
      <c r="D11" s="60">
        <v>0</v>
      </c>
      <c r="E11" s="60">
        <v>1</v>
      </c>
      <c r="F11" s="60">
        <v>0</v>
      </c>
      <c r="G11" s="60">
        <v>2</v>
      </c>
      <c r="H11" s="60">
        <v>1</v>
      </c>
      <c r="I11" s="60">
        <v>2</v>
      </c>
      <c r="J11" s="60">
        <v>0</v>
      </c>
      <c r="K11" s="60">
        <v>3</v>
      </c>
      <c r="L11" s="60">
        <v>3</v>
      </c>
      <c r="M11" s="60">
        <v>0</v>
      </c>
      <c r="N11" s="10">
        <f>SUM(B11:M11)</f>
        <v>19</v>
      </c>
    </row>
    <row r="12" spans="1:14" s="80" customFormat="1" ht="15" thickBot="1" x14ac:dyDescent="0.35">
      <c r="A12" s="78" t="s">
        <v>58</v>
      </c>
      <c r="B12" s="79">
        <f>B10-B11</f>
        <v>5</v>
      </c>
      <c r="C12" s="79">
        <f t="shared" ref="C12:M12" si="0">C10-C11</f>
        <v>6</v>
      </c>
      <c r="D12" s="79">
        <f t="shared" si="0"/>
        <v>5</v>
      </c>
      <c r="E12" s="79">
        <f t="shared" si="0"/>
        <v>3</v>
      </c>
      <c r="F12" s="79">
        <f t="shared" si="0"/>
        <v>8</v>
      </c>
      <c r="G12" s="79">
        <f t="shared" si="0"/>
        <v>8</v>
      </c>
      <c r="H12" s="79">
        <f t="shared" si="0"/>
        <v>11</v>
      </c>
      <c r="I12" s="79">
        <f t="shared" si="0"/>
        <v>4</v>
      </c>
      <c r="J12" s="79">
        <f t="shared" si="0"/>
        <v>5</v>
      </c>
      <c r="K12" s="79">
        <f t="shared" si="0"/>
        <v>12</v>
      </c>
      <c r="L12" s="79">
        <f t="shared" si="0"/>
        <v>9</v>
      </c>
      <c r="M12" s="79">
        <f t="shared" si="0"/>
        <v>9</v>
      </c>
      <c r="N12" s="78">
        <f>SUM(B12:M12)</f>
        <v>85</v>
      </c>
    </row>
    <row r="13" spans="1:14" s="48" customFormat="1" x14ac:dyDescent="0.3">
      <c r="M13" s="11"/>
      <c r="N13" s="12"/>
    </row>
    <row r="14" spans="1:14" x14ac:dyDescent="0.3">
      <c r="A14" s="62" t="s">
        <v>45</v>
      </c>
    </row>
    <row r="15" spans="1:14" s="2" customFormat="1" x14ac:dyDescent="0.3">
      <c r="A15" s="42"/>
      <c r="B15" s="65">
        <v>43922</v>
      </c>
      <c r="C15" s="66">
        <v>43952</v>
      </c>
      <c r="D15" s="66">
        <v>43983</v>
      </c>
      <c r="E15" s="66">
        <v>44013</v>
      </c>
      <c r="F15" s="66">
        <v>44044</v>
      </c>
      <c r="G15" s="66">
        <v>44075</v>
      </c>
      <c r="H15" s="66">
        <v>44105</v>
      </c>
      <c r="I15" s="66">
        <v>44136</v>
      </c>
      <c r="J15" s="66">
        <v>44166</v>
      </c>
      <c r="K15" s="66">
        <v>44197</v>
      </c>
      <c r="L15" s="66">
        <v>44228</v>
      </c>
      <c r="M15" s="67">
        <v>44256</v>
      </c>
      <c r="N15" s="8" t="s">
        <v>0</v>
      </c>
    </row>
    <row r="16" spans="1:14" x14ac:dyDescent="0.3">
      <c r="A16" s="63" t="s">
        <v>44</v>
      </c>
      <c r="B16" s="68">
        <f>B10/B6</f>
        <v>0.1</v>
      </c>
      <c r="C16" s="69">
        <f t="shared" ref="C16:M16" si="1">C10/C6</f>
        <v>7.2072072072072071E-2</v>
      </c>
      <c r="D16" s="69">
        <f t="shared" si="1"/>
        <v>4.3103448275862072E-2</v>
      </c>
      <c r="E16" s="69">
        <f t="shared" si="1"/>
        <v>3.3613445378151259E-2</v>
      </c>
      <c r="F16" s="69">
        <f t="shared" si="1"/>
        <v>6.2992125984251968E-2</v>
      </c>
      <c r="G16" s="69">
        <f t="shared" si="1"/>
        <v>7.407407407407407E-2</v>
      </c>
      <c r="H16" s="69">
        <f t="shared" si="1"/>
        <v>8.2191780821917804E-2</v>
      </c>
      <c r="I16" s="69">
        <f t="shared" si="1"/>
        <v>0.04</v>
      </c>
      <c r="J16" s="69">
        <f t="shared" si="1"/>
        <v>3.2258064516129031E-2</v>
      </c>
      <c r="K16" s="69">
        <f t="shared" si="1"/>
        <v>8.9820359281437126E-2</v>
      </c>
      <c r="L16" s="69">
        <f t="shared" si="1"/>
        <v>6.8181818181818177E-2</v>
      </c>
      <c r="M16" s="69">
        <f t="shared" si="1"/>
        <v>4.8648648648648651E-2</v>
      </c>
      <c r="N16" s="71">
        <f>SUM(B16:M16)</f>
        <v>0.74695583723436232</v>
      </c>
    </row>
    <row r="17" spans="1:14" x14ac:dyDescent="0.3">
      <c r="A17" s="64" t="s">
        <v>46</v>
      </c>
      <c r="B17" s="61">
        <f>B11/B6</f>
        <v>0.05</v>
      </c>
      <c r="C17" s="70">
        <f t="shared" ref="C17:M17" si="2">C11/C6</f>
        <v>1.8018018018018018E-2</v>
      </c>
      <c r="D17" s="70">
        <f t="shared" si="2"/>
        <v>0</v>
      </c>
      <c r="E17" s="70">
        <f t="shared" si="2"/>
        <v>8.4033613445378148E-3</v>
      </c>
      <c r="F17" s="70">
        <f t="shared" si="2"/>
        <v>0</v>
      </c>
      <c r="G17" s="70">
        <f t="shared" si="2"/>
        <v>1.4814814814814815E-2</v>
      </c>
      <c r="H17" s="70">
        <f t="shared" si="2"/>
        <v>6.8493150684931503E-3</v>
      </c>
      <c r="I17" s="70">
        <f t="shared" si="2"/>
        <v>1.3333333333333334E-2</v>
      </c>
      <c r="J17" s="70">
        <f t="shared" si="2"/>
        <v>0</v>
      </c>
      <c r="K17" s="70">
        <f t="shared" si="2"/>
        <v>1.7964071856287425E-2</v>
      </c>
      <c r="L17" s="70">
        <f t="shared" si="2"/>
        <v>1.7045454545454544E-2</v>
      </c>
      <c r="M17" s="70">
        <f t="shared" si="2"/>
        <v>0</v>
      </c>
      <c r="N17" s="72">
        <f>SUM(B17:M17)</f>
        <v>0.14642836898093908</v>
      </c>
    </row>
    <row r="18" spans="1:14" s="2" customFormat="1" ht="15" thickBot="1" x14ac:dyDescent="0.35">
      <c r="A18" s="73" t="s">
        <v>54</v>
      </c>
      <c r="B18" s="74">
        <f>B16-B17</f>
        <v>0.05</v>
      </c>
      <c r="C18" s="74">
        <f t="shared" ref="C18:N18" si="3">C16-C17</f>
        <v>5.4054054054054057E-2</v>
      </c>
      <c r="D18" s="74">
        <f t="shared" si="3"/>
        <v>4.3103448275862072E-2</v>
      </c>
      <c r="E18" s="74">
        <f t="shared" si="3"/>
        <v>2.5210084033613446E-2</v>
      </c>
      <c r="F18" s="74">
        <f t="shared" si="3"/>
        <v>6.2992125984251968E-2</v>
      </c>
      <c r="G18" s="74">
        <f t="shared" si="3"/>
        <v>5.9259259259259255E-2</v>
      </c>
      <c r="H18" s="74">
        <f t="shared" si="3"/>
        <v>7.5342465753424653E-2</v>
      </c>
      <c r="I18" s="74">
        <f t="shared" si="3"/>
        <v>2.6666666666666665E-2</v>
      </c>
      <c r="J18" s="74">
        <f t="shared" si="3"/>
        <v>3.2258064516129031E-2</v>
      </c>
      <c r="K18" s="74">
        <f t="shared" si="3"/>
        <v>7.1856287425149698E-2</v>
      </c>
      <c r="L18" s="74">
        <f t="shared" si="3"/>
        <v>5.1136363636363633E-2</v>
      </c>
      <c r="M18" s="74">
        <f t="shared" si="3"/>
        <v>4.8648648648648651E-2</v>
      </c>
      <c r="N18" s="75">
        <f t="shared" si="3"/>
        <v>0.60052746825342318</v>
      </c>
    </row>
    <row r="21" spans="1:14" x14ac:dyDescent="0.3">
      <c r="A21" s="76" t="s">
        <v>57</v>
      </c>
      <c r="B21" s="77"/>
    </row>
    <row r="22" spans="1:14" x14ac:dyDescent="0.3">
      <c r="A22" s="38" t="s">
        <v>55</v>
      </c>
      <c r="B22" s="81">
        <f>N10/12</f>
        <v>8.6666666666666661</v>
      </c>
    </row>
    <row r="23" spans="1:14" x14ac:dyDescent="0.3">
      <c r="A23" s="38" t="s">
        <v>56</v>
      </c>
      <c r="B23" s="82">
        <f>N11/12</f>
        <v>1.5833333333333333</v>
      </c>
    </row>
    <row r="24" spans="1:14" x14ac:dyDescent="0.3">
      <c r="A24" s="77" t="s">
        <v>59</v>
      </c>
      <c r="B24" s="83">
        <f>N12/B6</f>
        <v>0.85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Finance Tracker</vt:lpstr>
      <vt:lpstr>Membership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Fantozzi</dc:creator>
  <cp:lastModifiedBy>James Docherty</cp:lastModifiedBy>
  <cp:lastPrinted>2020-02-24T18:30:38Z</cp:lastPrinted>
  <dcterms:created xsi:type="dcterms:W3CDTF">2019-08-03T14:43:45Z</dcterms:created>
  <dcterms:modified xsi:type="dcterms:W3CDTF">2020-03-25T13:14:32Z</dcterms:modified>
</cp:coreProperties>
</file>